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<sst xmlns="http://schemas.openxmlformats.org/spreadsheetml/2006/main" count="267" uniqueCount="238">
  <si>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</si>
  <si>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</si>
  <si>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</si>
  <si>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</si>
  <si>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</si>
  <si>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</si>
  <si>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</si>
  <si>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</si>
  <si>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</si>
  <si>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</si>
  <si>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</si>
  <si>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</si>
  <si>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</si>
  <si>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</si>
  <si>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</si>
  <si>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</si>
  <si>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</si>
  <si>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</si>
  <si>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</si>
  <si>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</si>
  <si>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</si>
  <si>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</si>
  <si>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</si>
  <si>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</si>
  <si>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</si>
  <si>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</si>
  <si>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</si>
  <si>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</si>
  <si>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</si>
  <si>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</si>
  <si>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</si>
  <si>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</si>
  <si>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</si>
  <si>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</si>
  <si>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</si>
  <si>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</si>
  <si>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</si>
  <si>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</si>
  <si>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</si>
  <si>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</si>
  <si>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</si>
  <si>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</si>
  <si>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</si>
  <si>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</si>
  <si>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</si>
  <si>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</si>
  <si>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</si>
  <si>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</si>
  <si>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</si>
  <si>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</si>
  <si>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</si>
  <si>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</si>
  <si>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</si>
  <si>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</si>
  <si>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</si>
  <si>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</si>
  <si>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</si>
  <si>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</si>
  <si>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</si>
  <si>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</si>
  <si>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</si>
  <si>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</si>
  <si>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</si>
  <si>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</si>
  <si>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</si>
  <si>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</si>
  <si>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</si>
  <si>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</si>
  <si>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</si>
  <si>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</si>
  <si>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</si>
  <si>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</si>
  <si>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</si>
  <si>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</si>
  <si>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</si>
  <si>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</si>
  <si>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</si>
  <si>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</si>
  <si>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</si>
  <si>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</si>
  <si>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</si>
  <si>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</si>
  <si>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</si>
  <si>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</si>
  <si>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</si>
  <si>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</si>
  <si>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</si>
  <si>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</si>
  <si>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</si>
  <si>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</si>
  <si>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</si>
  <si>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</si>
  <si>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</si>
  <si>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</si>
  <si>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</si>
  <si>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</si>
  <si>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</si>
  <si>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</si>
  <si>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</si>
  <si>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</si>
  <si>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</si>
  <si>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</si>
  <si>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</si>
  <si>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</si>
  <si>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</si>
  <si>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</si>
  <si>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</si>
  <si>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</si>
  <si>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</si>
  <si>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</si>
  <si>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</si>
  <si>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</si>
  <si>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</si>
  <si>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</si>
  <si>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</si>
  <si>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</si>
  <si>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</si>
  <si>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</si>
  <si>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</si>
  <si>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</si>
  <si>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</si>
  <si>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</si>
  <si>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</si>
  <si>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</si>
  <si>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</si>
  <si>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</si>
  <si>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</si>
  <si>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</si>
  <si>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</si>
  <si>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</si>
  <si>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</si>
  <si>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</si>
  <si>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</si>
  <si>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</si>
  <si>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</si>
  <si>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</si>
  <si>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</si>
  <si>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</si>
  <si>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</si>
  <si>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</si>
  <si>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</si>
  <si>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</si>
  <si>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</si>
  <si>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</si>
  <si>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</si>
  <si>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</si>
  <si>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</si>
  <si>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</si>
  <si>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</si>
  <si>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</si>
  <si>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</si>
  <si>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</si>
  <si>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</si>
  <si>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</si>
  <si>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</si>
  <si>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</si>
  <si>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</si>
  <si>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</si>
  <si>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</si>
  <si>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</si>
  <si>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</si>
  <si>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</si>
  <si>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</si>
  <si>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</si>
  <si>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</si>
  <si>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</si>
  <si>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</si>
  <si>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</si>
  <si>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</si>
  <si>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</si>
  <si>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</si>
  <si>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</si>
  <si>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</si>
  <si>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</si>
  <si>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</si>
  <si>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</si>
  <si>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</si>
  <si>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</si>
  <si>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</si>
  <si>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</si>
  <si>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</si>
  <si>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</si>
  <si>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</si>
  <si>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</si>
  <si>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</si>
  <si>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</si>
  <si>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</si>
  <si>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</si>
  <si>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</si>
  <si>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</si>
  <si>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</si>
  <si>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</si>
  <si>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</si>
  <si>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</si>
  <si>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</si>
  <si>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</si>
  <si>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</si>
  <si>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</si>
  <si>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</si>
  <si>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</si>
  <si>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</si>
  <si>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</si>
  <si>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</si>
  <si>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</si>
  <si>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</si>
  <si>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</si>
  <si>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</si>
  <si>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</si>
  <si>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</si>
  <si>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</si>
  <si>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</si>
  <si>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</si>
  <si>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</si>
  <si>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</si>
  <si>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</si>
  <si>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</si>
  <si>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</si>
  <si>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</si>
  <si>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</si>
  <si>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</si>
  <si>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</si>
  <si>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</si>
  <si>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</si>
  <si>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</si>
  <si>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</si>
  <si>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</si>
  <si>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</si>
  <si>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</si>
  <si>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</si>
  <si>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</si>
  <si>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</si>
  <si>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</si>
  <si>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</si>
  <si>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</si>
  <si>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</si>
  <si>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</si>
  <si>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</si>
  <si>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12.04.2017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</si>
</sst>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="75" zoomScaleNormal="75" zoomScalePageLayoutView="0" workbookViewId="0" topLeftCell="AD95">
      <selection activeCell="AN92" sqref="AN9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6" t="s">
        <v>212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</row>
    <row r="5" spans="1:35" ht="20.25" customHeight="1">
      <c r="A5" s="261" t="s">
        <v>115</v>
      </c>
      <c r="B5" s="7"/>
      <c r="C5" s="262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4" t="s">
        <v>46</v>
      </c>
      <c r="K5" s="264" t="s">
        <v>47</v>
      </c>
      <c r="L5" s="264" t="s">
        <v>48</v>
      </c>
      <c r="M5" s="264" t="s">
        <v>49</v>
      </c>
      <c r="N5" s="291" t="s">
        <v>50</v>
      </c>
      <c r="O5" s="292"/>
      <c r="P5" s="293"/>
      <c r="Q5" s="266" t="s">
        <v>51</v>
      </c>
      <c r="R5" s="266" t="s">
        <v>52</v>
      </c>
      <c r="S5" s="268" t="s">
        <v>53</v>
      </c>
      <c r="T5" s="269"/>
      <c r="U5" s="10"/>
      <c r="V5" s="270" t="s">
        <v>54</v>
      </c>
      <c r="W5" s="270" t="s">
        <v>55</v>
      </c>
      <c r="X5" s="270" t="s">
        <v>56</v>
      </c>
      <c r="Y5" s="273" t="s">
        <v>57</v>
      </c>
      <c r="Z5" s="275" t="s">
        <v>58</v>
      </c>
      <c r="AA5" s="281" t="s">
        <v>59</v>
      </c>
      <c r="AB5" s="281" t="s">
        <v>60</v>
      </c>
      <c r="AC5" s="279" t="s">
        <v>61</v>
      </c>
      <c r="AD5" s="169"/>
      <c r="AI5" s="11" t="s">
        <v>62</v>
      </c>
    </row>
    <row r="6" spans="1:35" ht="19.5">
      <c r="A6" s="261"/>
      <c r="B6" s="264" t="s">
        <v>63</v>
      </c>
      <c r="C6" s="263"/>
      <c r="D6" s="264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5"/>
      <c r="K6" s="265"/>
      <c r="L6" s="265"/>
      <c r="M6" s="265"/>
      <c r="N6" s="294"/>
      <c r="O6" s="295"/>
      <c r="P6" s="296"/>
      <c r="Q6" s="267"/>
      <c r="R6" s="267"/>
      <c r="S6" s="259" t="s">
        <v>101</v>
      </c>
      <c r="T6" s="260"/>
      <c r="U6" s="14"/>
      <c r="V6" s="271"/>
      <c r="W6" s="271"/>
      <c r="X6" s="271"/>
      <c r="Y6" s="274"/>
      <c r="Z6" s="276"/>
      <c r="AA6" s="282"/>
      <c r="AB6" s="282"/>
      <c r="AC6" s="280"/>
      <c r="AD6" s="289" t="s">
        <v>102</v>
      </c>
      <c r="AE6" s="287" t="s">
        <v>51</v>
      </c>
      <c r="AF6" s="287" t="s">
        <v>52</v>
      </c>
      <c r="AG6" s="187" t="s">
        <v>53</v>
      </c>
      <c r="AH6" s="270" t="s">
        <v>237</v>
      </c>
      <c r="AI6" s="285" t="s">
        <v>44</v>
      </c>
    </row>
    <row r="7" spans="1:35" ht="36.75" customHeight="1">
      <c r="A7" s="15">
        <v>1</v>
      </c>
      <c r="B7" s="265"/>
      <c r="C7" s="166">
        <v>1</v>
      </c>
      <c r="D7" s="26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90"/>
      <c r="AE7" s="288"/>
      <c r="AF7" s="288"/>
      <c r="AG7" s="186" t="s">
        <v>101</v>
      </c>
      <c r="AH7" s="271"/>
      <c r="AI7" s="285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0</v>
      </c>
      <c r="AI8" s="33">
        <f>AH8/AF8*100</f>
        <v>0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87"/>
      <c r="AI35" s="81">
        <f t="shared" si="2"/>
        <v>0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18777601.04</v>
      </c>
      <c r="AI53" s="33">
        <f>AH53/AE53*100</f>
        <v>31.787660028819975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4535871.79</v>
      </c>
      <c r="AI54" s="253">
        <f aca="true" t="shared" si="7" ref="AI54:AI106">AH54/AE54*100</f>
        <v>32.74172342657668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451196.53+332740.16-66.81+399426.96</f>
        <v>1183296.8399999999</v>
      </c>
      <c r="AI55" s="81">
        <f t="shared" si="7"/>
        <v>27.615389057260952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4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4"/>
      <c r="AD58" s="185">
        <f t="shared" si="5"/>
        <v>477177</v>
      </c>
      <c r="AE58" s="59">
        <v>477177</v>
      </c>
      <c r="AF58" s="22"/>
      <c r="AG58" s="22"/>
      <c r="AH58" s="246">
        <f>70531.7+6772.4+32179.65+4172.4+2000</f>
        <v>115656.15</v>
      </c>
      <c r="AI58" s="81">
        <f t="shared" si="7"/>
        <v>24.237578508603725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2078450</v>
      </c>
      <c r="AI61" s="253">
        <f t="shared" si="7"/>
        <v>34.003468689186555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8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>
        <v>36000</v>
      </c>
      <c r="AI65" s="143">
        <f t="shared" si="7"/>
        <v>13.215276860050217</v>
      </c>
    </row>
    <row r="66" spans="1:35" ht="36.75" customHeight="1">
      <c r="A66" s="43"/>
      <c r="B66" s="43"/>
      <c r="C66" s="278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650252+225720+335728+255610+322330+98235</f>
        <v>1887875</v>
      </c>
      <c r="AI66" s="143">
        <f t="shared" si="7"/>
        <v>57.635948758835134</v>
      </c>
    </row>
    <row r="67" spans="1:35" ht="19.5" customHeight="1">
      <c r="A67" s="43"/>
      <c r="B67" s="43"/>
      <c r="C67" s="27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77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77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77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5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345732.69999999995</v>
      </c>
      <c r="AI72" s="252">
        <f t="shared" si="7"/>
        <v>13.936339084166397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5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62630.03+17956.55+3950.44+29559.27+4385.59+44800+12555.8+15675.08+2632</f>
        <v>194144.75999999998</v>
      </c>
      <c r="AI73" s="143">
        <f t="shared" si="7"/>
        <v>11.384786254617953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5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56"/>
      <c r="AD75" s="185">
        <f t="shared" si="5"/>
        <v>29200</v>
      </c>
      <c r="AE75" s="64">
        <f>Z76</f>
        <v>29200</v>
      </c>
      <c r="AF75" s="22"/>
      <c r="AG75" s="172"/>
      <c r="AH75" s="246">
        <f>991.77+516.4</f>
        <v>1508.17</v>
      </c>
      <c r="AI75" s="143">
        <f t="shared" si="7"/>
        <v>5.164965753424658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5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94143.81+11352.5+2497.55+26627.8+5858.11+9600</f>
        <v>150079.77</v>
      </c>
      <c r="AI76" s="252">
        <f t="shared" si="7"/>
        <v>21.13204308645452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10053477.65</v>
      </c>
      <c r="AI77" s="252">
        <f t="shared" si="7"/>
        <v>37.33471780609989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948917.94+163090.75+163090.74+179399.82+163090.75</f>
        <v>1617590</v>
      </c>
      <c r="AI78" s="143">
        <f t="shared" si="7"/>
        <v>36.41118984672389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5188613.57+805957.41+217308.34+168393.6+248352.38+168297.6+725973.54+436443.28+77738.63+398809.3</f>
        <v>8435887.65</v>
      </c>
      <c r="AI79" s="143">
        <f t="shared" si="7"/>
        <v>41.026027339981674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1663764.1699999997</v>
      </c>
      <c r="AI83" s="252">
        <f t="shared" si="7"/>
        <v>23.68785924797471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956537.59+157430.78+70729.77+216774.62+262291.41</f>
        <v>1663764.1699999997</v>
      </c>
      <c r="AI84" s="143">
        <f t="shared" si="7"/>
        <v>23.68785924797471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57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57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72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72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72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58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33">
        <f t="shared" si="7"/>
        <v>0</v>
      </c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58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52">
        <f t="shared" si="7"/>
        <v>0</v>
      </c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41383.89</v>
      </c>
      <c r="AI107" s="33">
        <f>AH107/AD107*100</f>
        <v>5.3207074451171374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>
        <f>AH109</f>
        <v>41383.89</v>
      </c>
      <c r="AI108" s="252">
        <f>AH108/AD108*100</f>
        <v>5.3207074451171374</v>
      </c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</f>
        <v>41383.89</v>
      </c>
      <c r="AI109" s="252">
        <f>AH109/AD109*100</f>
        <v>5.3207074451171374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18818984.93</v>
      </c>
      <c r="AI110" s="252">
        <f>AH110/AD110*100</f>
        <v>23.85671666439201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2017-04-12T13:55:29Z</dcterms:modified>
  <cp:category/>
  <cp:version/>
  <cp:contentType/>
  <cp:contentStatus/>
</cp:coreProperties>
</file>